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24" i="1" l="1"/>
  <c r="D24" i="1"/>
  <c r="B24" i="1"/>
  <c r="F23" i="1"/>
  <c r="D23" i="1"/>
  <c r="B23" i="1"/>
  <c r="F22" i="1"/>
  <c r="D22" i="1"/>
  <c r="B22" i="1"/>
  <c r="G40" i="1" l="1"/>
  <c r="E40" i="1"/>
  <c r="C40" i="1"/>
  <c r="G39" i="1"/>
  <c r="E39" i="1"/>
  <c r="C39" i="1"/>
  <c r="G38" i="1"/>
  <c r="F38" i="1" s="1"/>
  <c r="E38" i="1"/>
  <c r="D38" i="1" s="1"/>
  <c r="C38" i="1"/>
  <c r="B38" i="1" s="1"/>
  <c r="G37" i="1"/>
  <c r="F37" i="1" s="1"/>
  <c r="E37" i="1"/>
  <c r="D37" i="1"/>
  <c r="C37" i="1"/>
  <c r="B37" i="1" s="1"/>
  <c r="G31" i="1"/>
  <c r="F31" i="1"/>
  <c r="E31" i="1"/>
  <c r="D31" i="1" s="1"/>
  <c r="C31" i="1"/>
  <c r="B31" i="1"/>
  <c r="G30" i="1"/>
  <c r="F30" i="1" s="1"/>
  <c r="E30" i="1"/>
  <c r="D30" i="1"/>
  <c r="C30" i="1"/>
  <c r="B30" i="1" s="1"/>
  <c r="G21" i="1"/>
  <c r="F21" i="1"/>
  <c r="E21" i="1"/>
  <c r="D21" i="1" s="1"/>
  <c r="C21" i="1"/>
  <c r="B21" i="1"/>
  <c r="G20" i="1"/>
  <c r="F20" i="1" s="1"/>
  <c r="E20" i="1"/>
  <c r="D20" i="1"/>
  <c r="C20" i="1"/>
  <c r="B20" i="1" s="1"/>
  <c r="G19" i="1"/>
  <c r="F19" i="1"/>
  <c r="E19" i="1"/>
  <c r="D19" i="1" s="1"/>
  <c r="C19" i="1"/>
  <c r="B19" i="1"/>
  <c r="G18" i="1"/>
  <c r="F18" i="1" s="1"/>
  <c r="E18" i="1"/>
  <c r="D18" i="1"/>
  <c r="C18" i="1"/>
  <c r="B18" i="1" s="1"/>
  <c r="G17" i="1"/>
  <c r="F17" i="1"/>
  <c r="E17" i="1"/>
  <c r="D17" i="1" s="1"/>
  <c r="C17" i="1"/>
  <c r="B17" i="1"/>
  <c r="G16" i="1"/>
  <c r="F16" i="1" s="1"/>
  <c r="E16" i="1"/>
  <c r="D16" i="1"/>
  <c r="C16" i="1"/>
  <c r="B16" i="1" s="1"/>
  <c r="G15" i="1"/>
  <c r="F15" i="1"/>
  <c r="E15" i="1"/>
  <c r="D15" i="1" s="1"/>
  <c r="C15" i="1"/>
  <c r="B15" i="1"/>
  <c r="G14" i="1"/>
  <c r="F14" i="1" s="1"/>
  <c r="E14" i="1"/>
  <c r="D14" i="1"/>
  <c r="C14" i="1"/>
  <c r="B14" i="1" s="1"/>
  <c r="G13" i="1"/>
  <c r="F13" i="1"/>
  <c r="E13" i="1"/>
  <c r="D13" i="1" s="1"/>
  <c r="C13" i="1"/>
  <c r="B13" i="1"/>
  <c r="G12" i="1"/>
  <c r="F12" i="1" s="1"/>
  <c r="E12" i="1"/>
  <c r="D12" i="1"/>
  <c r="C12" i="1"/>
  <c r="B12" i="1" s="1"/>
  <c r="G11" i="1"/>
  <c r="F11" i="1"/>
  <c r="E11" i="1"/>
  <c r="D11" i="1" s="1"/>
  <c r="C11" i="1"/>
  <c r="B11" i="1"/>
  <c r="G10" i="1"/>
  <c r="F10" i="1" s="1"/>
  <c r="E10" i="1"/>
  <c r="D10" i="1"/>
  <c r="C10" i="1"/>
  <c r="B10" i="1" s="1"/>
</calcChain>
</file>

<file path=xl/sharedStrings.xml><?xml version="1.0" encoding="utf-8"?>
<sst xmlns="http://schemas.openxmlformats.org/spreadsheetml/2006/main" count="59" uniqueCount="34">
  <si>
    <t>ООО «НикеПласт»</t>
  </si>
  <si>
    <r>
      <t>620085 г.Екатеринбург, ул.Титова, д.29 оф.1</t>
    </r>
    <r>
      <rPr>
        <sz val="10"/>
        <rFont val="Tahoma"/>
        <family val="2"/>
        <charset val="204"/>
      </rPr>
      <t xml:space="preserve">  ИНН:6674346800   КПП:667401001   
р/с: 40702810562400000130 в ОАО «УБРиР» к/с:30101810900000000795 БИК:046577795,  
E-mail: nikeplast@mail.ru,   Тел.: </t>
    </r>
    <r>
      <rPr>
        <b/>
        <sz val="12"/>
        <rFont val="Tahoma"/>
        <family val="2"/>
        <charset val="204"/>
      </rPr>
      <t>(343) 287-04-05, 219-79-73</t>
    </r>
  </si>
  <si>
    <t>Толщина</t>
  </si>
  <si>
    <t>Цена в руб.</t>
  </si>
  <si>
    <t>Розница</t>
  </si>
  <si>
    <t>Мелкий опт</t>
  </si>
  <si>
    <t>Опт</t>
  </si>
  <si>
    <t>кв.м.</t>
  </si>
  <si>
    <t>лист</t>
  </si>
  <si>
    <t>кв.м</t>
  </si>
  <si>
    <t>ПЭТ-А     0,3мм</t>
  </si>
  <si>
    <t>ПЭТ-А     0,4мм</t>
  </si>
  <si>
    <t>ПЭТ-А     0,5мм</t>
  </si>
  <si>
    <t>ПЭТ-А     0,7мм</t>
  </si>
  <si>
    <t>ПЭТ-А     1мм</t>
  </si>
  <si>
    <t>ПЭТ-А     1,5мм</t>
  </si>
  <si>
    <t>ПЭТ-А     2мм</t>
  </si>
  <si>
    <t>ПЭТ-Г     1мм</t>
  </si>
  <si>
    <t>ПЭТ-Г     2мм</t>
  </si>
  <si>
    <t>ПЭТ-Г     3мм</t>
  </si>
  <si>
    <t>ПЭТ-ГАГ     0,5мм</t>
  </si>
  <si>
    <t>ПЭТ-ГАГ     1мм</t>
  </si>
  <si>
    <t>ПОЛИСТИРОЛ    GPPS    NOVATTRO     2,05 х 3,05 м</t>
  </si>
  <si>
    <t>2 мм           (2,05 х 3,05м)</t>
  </si>
  <si>
    <t>3 мм           (2,05 х 3,05м)</t>
  </si>
  <si>
    <t>ПОЛИСТИРОЛ    ПРИЗМА    NOVATTRO     2,05 х 3,05 м</t>
  </si>
  <si>
    <t>2 мм          (2,05 х 3,05 м)</t>
  </si>
  <si>
    <t>2,5 мм          (2,05 х 3,05 м)</t>
  </si>
  <si>
    <t>2 мм          (590 х 590 мм)</t>
  </si>
  <si>
    <t>2 мм          (588 х 588 мм)</t>
  </si>
  <si>
    <t>ПЭТ-А     3 мм (2,05х3,05м)</t>
  </si>
  <si>
    <t>ПЭТ-А     2 мм (2,05х3,05м)</t>
  </si>
  <si>
    <t>ПЭТ-А     4 мм (2,05х3,05м)</t>
  </si>
  <si>
    <t>ПЭТ    NOVATTRO     1,25 х 2,05 м,   2,05 х 3,05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</si>
</sst>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SimSun"/>
      <family val="2"/>
      <charset val="204"/>
    </font>
    <font>
      <sz val="28"/>
      <color indexed="18"/>
      <name val="Tahoma"/>
      <family val="2"/>
      <charset val="204"/>
    </font>
    <font>
      <b/>
      <sz val="18"/>
      <name val="Trebuchet MS"/>
      <family val="2"/>
      <charset val="204"/>
    </font>
    <font>
      <b/>
      <sz val="10.5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b/>
      <sz val="13"/>
      <name val="Trebuchet MS"/>
      <family val="2"/>
      <charset val="204"/>
    </font>
    <font>
      <b/>
      <sz val="10"/>
      <name val="Trebuchet MS"/>
      <family val="2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1" applyFont="1"/>
    <xf numFmtId="0" fontId="7" fillId="0" borderId="0" xfId="1" applyFont="1" applyAlignment="1">
      <alignment wrapText="1"/>
    </xf>
    <xf numFmtId="0" fontId="8" fillId="0" borderId="0" xfId="1" applyFont="1" applyBorder="1" applyAlignment="1">
      <alignment wrapText="1"/>
    </xf>
    <xf numFmtId="0" fontId="8" fillId="0" borderId="0" xfId="1" applyFont="1"/>
    <xf numFmtId="0" fontId="0" fillId="0" borderId="0" xfId="1" applyFont="1" applyAlignment="1">
      <alignment horizontal="center" vertical="center"/>
    </xf>
    <xf numFmtId="0" fontId="0" fillId="0" borderId="0" xfId="1" applyFont="1" applyFill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left" vertical="top" wrapText="1" indent="1"/>
    </xf>
    <xf numFmtId="164" fontId="11" fillId="3" borderId="6" xfId="1" applyNumberFormat="1" applyFont="1" applyFill="1" applyBorder="1" applyAlignment="1">
      <alignment horizontal="center" wrapText="1"/>
    </xf>
    <xf numFmtId="3" fontId="12" fillId="3" borderId="6" xfId="1" applyNumberFormat="1" applyFont="1" applyFill="1" applyBorder="1" applyAlignment="1">
      <alignment horizontal="center" wrapText="1"/>
    </xf>
    <xf numFmtId="0" fontId="0" fillId="0" borderId="0" xfId="1" applyFont="1"/>
    <xf numFmtId="0" fontId="10" fillId="0" borderId="4" xfId="1" applyFont="1" applyBorder="1" applyAlignment="1">
      <alignment horizontal="left" vertical="top" wrapText="1" indent="1"/>
    </xf>
    <xf numFmtId="164" fontId="11" fillId="3" borderId="4" xfId="1" applyNumberFormat="1" applyFont="1" applyFill="1" applyBorder="1" applyAlignment="1">
      <alignment horizontal="center" wrapText="1"/>
    </xf>
    <xf numFmtId="3" fontId="12" fillId="3" borderId="4" xfId="1" applyNumberFormat="1" applyFont="1" applyFill="1" applyBorder="1" applyAlignment="1">
      <alignment horizontal="center" wrapText="1"/>
    </xf>
    <xf numFmtId="0" fontId="10" fillId="0" borderId="7" xfId="1" applyFont="1" applyBorder="1" applyAlignment="1">
      <alignment horizontal="left" vertical="top" wrapText="1" indent="1"/>
    </xf>
    <xf numFmtId="164" fontId="11" fillId="3" borderId="7" xfId="1" applyNumberFormat="1" applyFont="1" applyFill="1" applyBorder="1" applyAlignment="1">
      <alignment horizontal="center" wrapText="1"/>
    </xf>
    <xf numFmtId="3" fontId="12" fillId="3" borderId="7" xfId="1" applyNumberFormat="1" applyFont="1" applyFill="1" applyBorder="1" applyAlignment="1">
      <alignment horizontal="center" wrapText="1"/>
    </xf>
    <xf numFmtId="0" fontId="10" fillId="0" borderId="5" xfId="1" applyFont="1" applyBorder="1" applyAlignment="1">
      <alignment horizontal="left" vertical="top" wrapText="1" indent="1"/>
    </xf>
    <xf numFmtId="164" fontId="11" fillId="3" borderId="5" xfId="1" applyNumberFormat="1" applyFont="1" applyFill="1" applyBorder="1" applyAlignment="1">
      <alignment horizontal="center" wrapText="1"/>
    </xf>
    <xf numFmtId="3" fontId="12" fillId="3" borderId="5" xfId="1" applyNumberFormat="1" applyFont="1" applyFill="1" applyBorder="1" applyAlignment="1">
      <alignment horizontal="center" wrapText="1"/>
    </xf>
    <xf numFmtId="0" fontId="10" fillId="0" borderId="1" xfId="1" applyFont="1" applyBorder="1" applyAlignment="1">
      <alignment horizontal="left" vertical="top" wrapText="1" indent="1"/>
    </xf>
    <xf numFmtId="164" fontId="11" fillId="3" borderId="2" xfId="1" applyNumberFormat="1" applyFont="1" applyFill="1" applyBorder="1" applyAlignment="1">
      <alignment horizontal="center" wrapText="1"/>
    </xf>
    <xf numFmtId="3" fontId="12" fillId="3" borderId="2" xfId="1" applyNumberFormat="1" applyFont="1" applyFill="1" applyBorder="1" applyAlignment="1">
      <alignment horizontal="center" wrapText="1"/>
    </xf>
    <xf numFmtId="3" fontId="12" fillId="3" borderId="3" xfId="1" applyNumberFormat="1" applyFont="1" applyFill="1" applyBorder="1" applyAlignment="1">
      <alignment horizontal="center" wrapText="1"/>
    </xf>
    <xf numFmtId="0" fontId="0" fillId="0" borderId="0" xfId="1" applyFont="1" applyBorder="1"/>
    <xf numFmtId="0" fontId="0" fillId="0" borderId="0" xfId="1" applyFont="1" applyFill="1"/>
    <xf numFmtId="0" fontId="10" fillId="0" borderId="4" xfId="1" applyFont="1" applyFill="1" applyBorder="1" applyAlignment="1">
      <alignment horizontal="center" vertical="center" wrapText="1"/>
    </xf>
    <xf numFmtId="0" fontId="10" fillId="0" borderId="8" xfId="1" applyFont="1" applyBorder="1" applyAlignment="1">
      <alignment horizontal="left" vertical="top" wrapText="1" indent="1"/>
    </xf>
    <xf numFmtId="164" fontId="11" fillId="3" borderId="9" xfId="1" applyNumberFormat="1" applyFont="1" applyFill="1" applyBorder="1" applyAlignment="1">
      <alignment horizontal="center" wrapText="1"/>
    </xf>
    <xf numFmtId="164" fontId="11" fillId="3" borderId="10" xfId="1" applyNumberFormat="1" applyFont="1" applyFill="1" applyBorder="1" applyAlignment="1">
      <alignment horizontal="center" wrapText="1"/>
    </xf>
    <xf numFmtId="3" fontId="12" fillId="3" borderId="8" xfId="1" applyNumberFormat="1" applyFont="1" applyFill="1" applyBorder="1" applyAlignment="1">
      <alignment horizontal="center" wrapText="1"/>
    </xf>
    <xf numFmtId="164" fontId="11" fillId="3" borderId="8" xfId="1" applyNumberFormat="1" applyFont="1" applyFill="1" applyBorder="1" applyAlignment="1">
      <alignment horizontal="center" wrapText="1"/>
    </xf>
    <xf numFmtId="0" fontId="10" fillId="0" borderId="11" xfId="1" applyFont="1" applyBorder="1" applyAlignment="1">
      <alignment horizontal="left" vertical="top" wrapText="1" indent="1"/>
    </xf>
    <xf numFmtId="164" fontId="11" fillId="3" borderId="11" xfId="1" applyNumberFormat="1" applyFont="1" applyFill="1" applyBorder="1" applyAlignment="1">
      <alignment horizontal="center" wrapText="1"/>
    </xf>
    <xf numFmtId="3" fontId="12" fillId="3" borderId="11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XP\&#1055;&#1088;&#1072;&#1081;&#1089;-&#1083;&#1080;&#1089;&#1090;\&#1055;&#1088;&#1072;&#1081;&#1089;%20&#1042;&#1053;&#1059;&#1058;&#1056;&#1045;&#1053;&#1053;&#1048;&#1049;%2019.08.2015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утренний"/>
      <sheetName val="ДСК"/>
      <sheetName val="Оргстекло"/>
      <sheetName val="ПЭТ"/>
      <sheetName val="ПВХ"/>
      <sheetName val="ПС"/>
      <sheetName val="Теплицы Розница"/>
      <sheetName val="СПК и МПК Розница"/>
      <sheetName val="ОС, ПВХ, ПЭТ, СП розница"/>
      <sheetName val="СПК МПК"/>
      <sheetName val="Куски ПС Призма"/>
      <sheetName val="Куски от 1000кг"/>
      <sheetName val="Куски до 1000кг"/>
      <sheetName val="Теплицы Оцинкованные Слава"/>
      <sheetName val="Беседки "/>
    </sheetNames>
    <sheetDataSet>
      <sheetData sheetId="0">
        <row r="177">
          <cell r="E177">
            <v>376.17599999999999</v>
          </cell>
          <cell r="F177">
            <v>354.048</v>
          </cell>
          <cell r="G177">
            <v>331.92</v>
          </cell>
        </row>
        <row r="179">
          <cell r="E179">
            <v>512.26099999999997</v>
          </cell>
          <cell r="F179">
            <v>482.12799999999999</v>
          </cell>
          <cell r="G179">
            <v>451.995</v>
          </cell>
        </row>
        <row r="180">
          <cell r="E180">
            <v>717.17899999999997</v>
          </cell>
          <cell r="F180">
            <v>674.99200000000008</v>
          </cell>
          <cell r="G180">
            <v>632.80500000000006</v>
          </cell>
        </row>
        <row r="181">
          <cell r="E181">
            <v>1024.539</v>
          </cell>
          <cell r="F181">
            <v>964.27199999999993</v>
          </cell>
          <cell r="G181">
            <v>904.00499999999988</v>
          </cell>
        </row>
        <row r="182">
          <cell r="E182">
            <v>1536.8</v>
          </cell>
          <cell r="F182">
            <v>1446.4</v>
          </cell>
          <cell r="G182">
            <v>1356</v>
          </cell>
        </row>
        <row r="183">
          <cell r="E183">
            <v>2049.0609999999997</v>
          </cell>
          <cell r="F183">
            <v>1928.528</v>
          </cell>
          <cell r="G183">
            <v>1807.9949999999999</v>
          </cell>
        </row>
        <row r="184">
          <cell r="E184">
            <v>1381.7769999999998</v>
          </cell>
          <cell r="F184">
            <v>1300.4960000000001</v>
          </cell>
          <cell r="G184">
            <v>1219.2149999999999</v>
          </cell>
        </row>
        <row r="185">
          <cell r="E185">
            <v>2763.5369999999998</v>
          </cell>
          <cell r="F185">
            <v>2600.9760000000001</v>
          </cell>
          <cell r="G185">
            <v>2438.415</v>
          </cell>
        </row>
        <row r="186">
          <cell r="E186">
            <v>4145.3140000000003</v>
          </cell>
          <cell r="F186">
            <v>3901.4720000000002</v>
          </cell>
          <cell r="G186">
            <v>3657.63</v>
          </cell>
        </row>
        <row r="187">
          <cell r="E187">
            <v>517.03800000000001</v>
          </cell>
          <cell r="F187">
            <v>486.62400000000002</v>
          </cell>
          <cell r="G187">
            <v>456.21</v>
          </cell>
        </row>
        <row r="188">
          <cell r="E188">
            <v>1034.076</v>
          </cell>
          <cell r="F188">
            <v>973.24800000000005</v>
          </cell>
          <cell r="G188">
            <v>912.42</v>
          </cell>
        </row>
        <row r="197">
          <cell r="E197">
            <v>3013.5050000000001</v>
          </cell>
          <cell r="F197">
            <v>2836.2400000000002</v>
          </cell>
          <cell r="G197">
            <v>2658.9750000000004</v>
          </cell>
        </row>
        <row r="198">
          <cell r="E198">
            <v>4520.2489999999998</v>
          </cell>
          <cell r="F198">
            <v>4254.3519999999999</v>
          </cell>
          <cell r="G198">
            <v>3988.4549999999999</v>
          </cell>
        </row>
        <row r="199">
          <cell r="E199">
            <v>2683.45</v>
          </cell>
          <cell r="F199">
            <v>2525.6000000000004</v>
          </cell>
          <cell r="G199">
            <v>2367.75</v>
          </cell>
        </row>
        <row r="200">
          <cell r="E200">
            <v>3228.7419999999997</v>
          </cell>
          <cell r="F200">
            <v>3038.8160000000003</v>
          </cell>
          <cell r="G200">
            <v>2848.89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9">
          <cell r="D19">
            <v>169.75802056927998</v>
          </cell>
          <cell r="E19">
            <v>163.22886593199996</v>
          </cell>
          <cell r="F19">
            <v>156.69971129471998</v>
          </cell>
        </row>
        <row r="20">
          <cell r="D20">
            <v>168.60906941598716</v>
          </cell>
          <cell r="E20">
            <v>162.12410520767995</v>
          </cell>
          <cell r="F20">
            <v>155.63914099937276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2" workbookViewId="0">
      <selection activeCell="A7" sqref="A7:A8"/>
    </sheetView>
  </sheetViews>
  <sheetFormatPr defaultColWidth="11.5703125" defaultRowHeight="15" x14ac:dyDescent="0.25"/>
  <cols>
    <col min="1" max="1" width="24.28515625" style="11" customWidth="1"/>
    <col min="2" max="16384" width="11.5703125" style="11"/>
  </cols>
  <sheetData>
    <row r="1" spans="1:11" s="1" customFormat="1" ht="32.1" customHeight="1" x14ac:dyDescent="0.45">
      <c r="A1" s="36" t="s">
        <v>0</v>
      </c>
      <c r="B1" s="36"/>
      <c r="C1" s="36"/>
      <c r="D1" s="36"/>
      <c r="E1" s="36"/>
      <c r="F1" s="36"/>
      <c r="G1" s="36"/>
    </row>
    <row r="2" spans="1:11" s="1" customFormat="1" ht="12.6" customHeight="1" x14ac:dyDescent="0.35">
      <c r="A2" s="37" t="s">
        <v>1</v>
      </c>
      <c r="B2" s="37"/>
      <c r="C2" s="37"/>
      <c r="D2" s="37"/>
      <c r="E2" s="37"/>
      <c r="F2" s="37"/>
      <c r="G2" s="37"/>
      <c r="H2" s="2"/>
      <c r="I2" s="2"/>
      <c r="J2" s="2"/>
      <c r="K2" s="2"/>
    </row>
    <row r="3" spans="1:11" s="1" customFormat="1" ht="12.6" customHeight="1" x14ac:dyDescent="0.35">
      <c r="A3" s="37"/>
      <c r="B3" s="37"/>
      <c r="C3" s="37"/>
      <c r="D3" s="37"/>
      <c r="E3" s="37"/>
      <c r="F3" s="37"/>
      <c r="G3" s="37"/>
      <c r="H3" s="2"/>
      <c r="I3" s="2"/>
      <c r="J3" s="2"/>
      <c r="K3" s="2"/>
    </row>
    <row r="4" spans="1:11" s="4" customFormat="1" ht="24.95" customHeight="1" x14ac:dyDescent="0.3">
      <c r="A4" s="37"/>
      <c r="B4" s="37"/>
      <c r="C4" s="37"/>
      <c r="D4" s="37"/>
      <c r="E4" s="37"/>
      <c r="F4" s="37"/>
      <c r="G4" s="37"/>
      <c r="H4" s="3"/>
      <c r="I4" s="3"/>
      <c r="J4" s="3"/>
      <c r="K4" s="3"/>
    </row>
    <row r="6" spans="1:11" s="5" customFormat="1" ht="18.600000000000001" customHeight="1" x14ac:dyDescent="0.25">
      <c r="A6" s="38" t="s">
        <v>33</v>
      </c>
      <c r="B6" s="39"/>
      <c r="C6" s="39"/>
      <c r="D6" s="39"/>
      <c r="E6" s="39"/>
      <c r="F6" s="39"/>
      <c r="G6" s="40"/>
    </row>
    <row r="7" spans="1:11" s="6" customFormat="1" ht="17.25" customHeight="1" x14ac:dyDescent="0.25">
      <c r="A7" s="41" t="s">
        <v>2</v>
      </c>
      <c r="B7" s="43" t="s">
        <v>3</v>
      </c>
      <c r="C7" s="44"/>
      <c r="D7" s="44"/>
      <c r="E7" s="44"/>
      <c r="F7" s="44"/>
      <c r="G7" s="45"/>
    </row>
    <row r="8" spans="1:11" s="6" customFormat="1" ht="15" customHeight="1" x14ac:dyDescent="0.25">
      <c r="A8" s="42"/>
      <c r="B8" s="43" t="s">
        <v>4</v>
      </c>
      <c r="C8" s="45"/>
      <c r="D8" s="43" t="s">
        <v>5</v>
      </c>
      <c r="E8" s="45"/>
      <c r="F8" s="43" t="s">
        <v>6</v>
      </c>
      <c r="G8" s="45"/>
    </row>
    <row r="9" spans="1:11" s="6" customFormat="1" ht="14.1" customHeight="1" x14ac:dyDescent="0.25">
      <c r="A9" s="7"/>
      <c r="B9" s="7" t="s">
        <v>7</v>
      </c>
      <c r="C9" s="7" t="s">
        <v>8</v>
      </c>
      <c r="D9" s="7" t="s">
        <v>7</v>
      </c>
      <c r="E9" s="7" t="s">
        <v>8</v>
      </c>
      <c r="F9" s="7" t="s">
        <v>9</v>
      </c>
      <c r="G9" s="7" t="s">
        <v>8</v>
      </c>
    </row>
    <row r="10" spans="1:11" ht="14.1" customHeight="1" x14ac:dyDescent="0.25">
      <c r="A10" s="8" t="s">
        <v>10</v>
      </c>
      <c r="B10" s="9">
        <f>C10/1.25/2.05</f>
        <v>146.80039024390243</v>
      </c>
      <c r="C10" s="10">
        <f>[1]Внутренний!E177</f>
        <v>376.17599999999999</v>
      </c>
      <c r="D10" s="9">
        <f t="shared" ref="D10:D21" si="0">E10/1.22/2.05</f>
        <v>141.56257497001201</v>
      </c>
      <c r="E10" s="10">
        <f>[1]Внутренний!F177</f>
        <v>354.048</v>
      </c>
      <c r="F10" s="9">
        <f t="shared" ref="F10:F21" si="1">G10/1.22/2.05</f>
        <v>132.71491403438625</v>
      </c>
      <c r="G10" s="10">
        <f>[1]Внутренний!G177</f>
        <v>331.92</v>
      </c>
    </row>
    <row r="11" spans="1:11" ht="14.1" customHeight="1" x14ac:dyDescent="0.25">
      <c r="A11" s="8" t="s">
        <v>11</v>
      </c>
      <c r="B11" s="9">
        <f t="shared" ref="B11:B21" si="2">C11/1.25/2.05</f>
        <v>279.8747317073171</v>
      </c>
      <c r="C11" s="10">
        <f>[1]Внутренний!E180</f>
        <v>717.17899999999997</v>
      </c>
      <c r="D11" s="9">
        <f t="shared" si="0"/>
        <v>269.88884446221516</v>
      </c>
      <c r="E11" s="10">
        <f>[1]Внутренний!F180</f>
        <v>674.99200000000008</v>
      </c>
      <c r="F11" s="9">
        <f t="shared" si="1"/>
        <v>253.02079168332673</v>
      </c>
      <c r="G11" s="10">
        <f>[1]Внутренний!G180</f>
        <v>632.80500000000006</v>
      </c>
    </row>
    <row r="12" spans="1:11" ht="14.1" customHeight="1" x14ac:dyDescent="0.25">
      <c r="A12" s="8" t="s">
        <v>12</v>
      </c>
      <c r="B12" s="9">
        <f t="shared" si="2"/>
        <v>199.90673170731708</v>
      </c>
      <c r="C12" s="10">
        <f>[1]Внутренний!E179</f>
        <v>512.26099999999997</v>
      </c>
      <c r="D12" s="9">
        <f t="shared" si="0"/>
        <v>192.77409036385447</v>
      </c>
      <c r="E12" s="10">
        <f>[1]Внутренний!F179</f>
        <v>482.12799999999999</v>
      </c>
      <c r="F12" s="9">
        <f t="shared" si="1"/>
        <v>180.72570971611358</v>
      </c>
      <c r="G12" s="10">
        <f>[1]Внутренний!G179</f>
        <v>451.995</v>
      </c>
    </row>
    <row r="13" spans="1:11" ht="14.1" customHeight="1" x14ac:dyDescent="0.25">
      <c r="A13" s="8" t="s">
        <v>13</v>
      </c>
      <c r="B13" s="9">
        <f t="shared" si="2"/>
        <v>279.8747317073171</v>
      </c>
      <c r="C13" s="10">
        <f>[1]Внутренний!E180</f>
        <v>717.17899999999997</v>
      </c>
      <c r="D13" s="9">
        <f t="shared" si="0"/>
        <v>269.88884446221516</v>
      </c>
      <c r="E13" s="10">
        <f>[1]Внутренний!F180</f>
        <v>674.99200000000008</v>
      </c>
      <c r="F13" s="9">
        <f t="shared" si="1"/>
        <v>253.02079168332673</v>
      </c>
      <c r="G13" s="10">
        <f>[1]Внутренний!G180</f>
        <v>632.80500000000006</v>
      </c>
    </row>
    <row r="14" spans="1:11" ht="14.1" customHeight="1" x14ac:dyDescent="0.25">
      <c r="A14" s="8" t="s">
        <v>14</v>
      </c>
      <c r="B14" s="9">
        <f t="shared" si="2"/>
        <v>399.82009756097568</v>
      </c>
      <c r="C14" s="10">
        <f>[1]Внутренний!E181</f>
        <v>1024.539</v>
      </c>
      <c r="D14" s="9">
        <f t="shared" si="0"/>
        <v>385.55457816873252</v>
      </c>
      <c r="E14" s="10">
        <f>[1]Внутренний!F181</f>
        <v>964.27199999999993</v>
      </c>
      <c r="F14" s="9">
        <f t="shared" si="1"/>
        <v>361.45741703318674</v>
      </c>
      <c r="G14" s="10">
        <f>[1]Внутренний!G181</f>
        <v>904.00499999999988</v>
      </c>
    </row>
    <row r="15" spans="1:11" ht="14.1" customHeight="1" x14ac:dyDescent="0.25">
      <c r="A15" s="12" t="s">
        <v>15</v>
      </c>
      <c r="B15" s="13">
        <f t="shared" si="2"/>
        <v>599.72682926829282</v>
      </c>
      <c r="C15" s="14">
        <f>[1]Внутренний!E182</f>
        <v>1536.8</v>
      </c>
      <c r="D15" s="13">
        <f t="shared" si="0"/>
        <v>578.32866853258702</v>
      </c>
      <c r="E15" s="14">
        <f>[1]Внутренний!F182</f>
        <v>1446.4</v>
      </c>
      <c r="F15" s="13">
        <f t="shared" si="1"/>
        <v>542.18312674930041</v>
      </c>
      <c r="G15" s="14">
        <f>[1]Внутренний!G182</f>
        <v>1356</v>
      </c>
    </row>
    <row r="16" spans="1:11" ht="14.1" customHeight="1" thickBot="1" x14ac:dyDescent="0.3">
      <c r="A16" s="15" t="s">
        <v>16</v>
      </c>
      <c r="B16" s="16">
        <f t="shared" si="2"/>
        <v>799.63356097560973</v>
      </c>
      <c r="C16" s="17">
        <f>[1]Внутренний!E183</f>
        <v>2049.0609999999997</v>
      </c>
      <c r="D16" s="16">
        <f t="shared" si="0"/>
        <v>771.10275889644151</v>
      </c>
      <c r="E16" s="17">
        <f>[1]Внутренний!F183</f>
        <v>1928.528</v>
      </c>
      <c r="F16" s="16">
        <f t="shared" si="1"/>
        <v>722.90883646541386</v>
      </c>
      <c r="G16" s="17">
        <f>[1]Внутренний!G183</f>
        <v>1807.9949999999999</v>
      </c>
    </row>
    <row r="17" spans="1:7" x14ac:dyDescent="0.25">
      <c r="A17" s="18" t="s">
        <v>17</v>
      </c>
      <c r="B17" s="19">
        <f t="shared" si="2"/>
        <v>539.23004878048778</v>
      </c>
      <c r="C17" s="20">
        <f>[1]Внутренний!E184</f>
        <v>1381.7769999999998</v>
      </c>
      <c r="D17" s="19">
        <f t="shared" si="0"/>
        <v>519.99040383846466</v>
      </c>
      <c r="E17" s="20">
        <f>[1]Внутренний!F184</f>
        <v>1300.4960000000001</v>
      </c>
      <c r="F17" s="19">
        <f t="shared" si="1"/>
        <v>487.49100359856061</v>
      </c>
      <c r="G17" s="20">
        <f>[1]Внутренний!G184</f>
        <v>1219.2149999999999</v>
      </c>
    </row>
    <row r="18" spans="1:7" x14ac:dyDescent="0.25">
      <c r="A18" s="12" t="s">
        <v>18</v>
      </c>
      <c r="B18" s="13">
        <f t="shared" si="2"/>
        <v>1078.4534634146341</v>
      </c>
      <c r="C18" s="14">
        <f>[1]Внутренний!E185</f>
        <v>2763.5369999999998</v>
      </c>
      <c r="D18" s="13">
        <f t="shared" si="0"/>
        <v>1039.9744102359059</v>
      </c>
      <c r="E18" s="14">
        <f>[1]Внутренний!F185</f>
        <v>2600.9760000000001</v>
      </c>
      <c r="F18" s="13">
        <f t="shared" si="1"/>
        <v>974.9760095961617</v>
      </c>
      <c r="G18" s="14">
        <f>[1]Внутренний!G185</f>
        <v>2438.415</v>
      </c>
    </row>
    <row r="19" spans="1:7" ht="15.75" thickBot="1" x14ac:dyDescent="0.3">
      <c r="A19" s="15" t="s">
        <v>19</v>
      </c>
      <c r="B19" s="16">
        <f t="shared" si="2"/>
        <v>1617.6835121951221</v>
      </c>
      <c r="C19" s="17">
        <f>[1]Внутренний!E186</f>
        <v>4145.3140000000003</v>
      </c>
      <c r="D19" s="16">
        <f t="shared" si="0"/>
        <v>1559.9648140743705</v>
      </c>
      <c r="E19" s="17">
        <f>[1]Внутренний!F186</f>
        <v>3901.4720000000002</v>
      </c>
      <c r="F19" s="16">
        <f t="shared" si="1"/>
        <v>1462.4670131947223</v>
      </c>
      <c r="G19" s="17">
        <f>[1]Внутренний!G186</f>
        <v>3657.63</v>
      </c>
    </row>
    <row r="20" spans="1:7" x14ac:dyDescent="0.25">
      <c r="A20" s="18" t="s">
        <v>20</v>
      </c>
      <c r="B20" s="19">
        <f t="shared" si="2"/>
        <v>201.77092682926832</v>
      </c>
      <c r="C20" s="20">
        <f>[1]Внутренний!E187</f>
        <v>517.03800000000001</v>
      </c>
      <c r="D20" s="19">
        <f t="shared" si="0"/>
        <v>194.57177129148343</v>
      </c>
      <c r="E20" s="20">
        <f>[1]Внутренний!F187</f>
        <v>486.62400000000002</v>
      </c>
      <c r="F20" s="19">
        <f t="shared" si="1"/>
        <v>182.41103558576572</v>
      </c>
      <c r="G20" s="20">
        <f>[1]Внутренний!G187</f>
        <v>456.21</v>
      </c>
    </row>
    <row r="21" spans="1:7" ht="15.75" thickBot="1" x14ac:dyDescent="0.3">
      <c r="A21" s="33" t="s">
        <v>21</v>
      </c>
      <c r="B21" s="34">
        <f t="shared" si="2"/>
        <v>403.54185365853664</v>
      </c>
      <c r="C21" s="35">
        <f>[1]Внутренний!E188</f>
        <v>1034.076</v>
      </c>
      <c r="D21" s="34">
        <f t="shared" si="0"/>
        <v>389.14354258296686</v>
      </c>
      <c r="E21" s="35">
        <f>[1]Внутренний!F188</f>
        <v>973.24800000000005</v>
      </c>
      <c r="F21" s="34">
        <f t="shared" si="1"/>
        <v>364.82207117153143</v>
      </c>
      <c r="G21" s="35">
        <f>[1]Внутренний!G188</f>
        <v>912.42</v>
      </c>
    </row>
    <row r="22" spans="1:7" ht="14.1" customHeight="1" x14ac:dyDescent="0.25">
      <c r="A22" s="18" t="s">
        <v>31</v>
      </c>
      <c r="B22" s="19">
        <f>C22/1.25/2.05</f>
        <v>1950.4390243902442</v>
      </c>
      <c r="C22" s="20">
        <v>4998</v>
      </c>
      <c r="D22" s="19">
        <f t="shared" ref="D22:D24" si="3">E22/1.22/2.05</f>
        <v>1880.847660935626</v>
      </c>
      <c r="E22" s="20">
        <v>4704</v>
      </c>
      <c r="F22" s="19">
        <f t="shared" ref="F22:F24" si="4">G22/1.22/2.05</f>
        <v>1763.2946821271494</v>
      </c>
      <c r="G22" s="20">
        <v>4410</v>
      </c>
    </row>
    <row r="23" spans="1:7" ht="14.1" customHeight="1" x14ac:dyDescent="0.25">
      <c r="A23" s="8" t="s">
        <v>30</v>
      </c>
      <c r="B23" s="9">
        <f t="shared" ref="B23:B24" si="5">C23/1.25/2.05</f>
        <v>2929.5219512195122</v>
      </c>
      <c r="C23" s="10">
        <v>7506.9</v>
      </c>
      <c r="D23" s="9">
        <f t="shared" si="3"/>
        <v>2824.9900039984009</v>
      </c>
      <c r="E23" s="10">
        <v>7065.3</v>
      </c>
      <c r="F23" s="9">
        <f t="shared" si="4"/>
        <v>2648.4206317473013</v>
      </c>
      <c r="G23" s="10">
        <v>6623.7</v>
      </c>
    </row>
    <row r="24" spans="1:7" ht="14.1" customHeight="1" x14ac:dyDescent="0.25">
      <c r="A24" s="8" t="s">
        <v>32</v>
      </c>
      <c r="B24" s="9">
        <f t="shared" si="5"/>
        <v>3906.0682926829268</v>
      </c>
      <c r="C24" s="10">
        <v>10009.299999999999</v>
      </c>
      <c r="D24" s="9">
        <f t="shared" si="3"/>
        <v>3766.6533386645342</v>
      </c>
      <c r="E24" s="10">
        <v>9420.4</v>
      </c>
      <c r="F24" s="9">
        <f t="shared" si="4"/>
        <v>3531.2674930027997</v>
      </c>
      <c r="G24" s="10">
        <v>8831.7000000000007</v>
      </c>
    </row>
    <row r="25" spans="1:7" x14ac:dyDescent="0.25">
      <c r="A25" s="21"/>
      <c r="B25" s="22"/>
      <c r="C25" s="23"/>
      <c r="D25" s="22"/>
      <c r="E25" s="23"/>
      <c r="F25" s="22"/>
      <c r="G25" s="24"/>
    </row>
    <row r="26" spans="1:7" ht="20.25" x14ac:dyDescent="0.25">
      <c r="A26" s="38" t="s">
        <v>22</v>
      </c>
      <c r="B26" s="39"/>
      <c r="C26" s="39"/>
      <c r="D26" s="39"/>
      <c r="E26" s="39"/>
      <c r="F26" s="39"/>
      <c r="G26" s="40"/>
    </row>
    <row r="27" spans="1:7" x14ac:dyDescent="0.25">
      <c r="A27" s="41" t="s">
        <v>2</v>
      </c>
      <c r="B27" s="43" t="s">
        <v>3</v>
      </c>
      <c r="C27" s="44"/>
      <c r="D27" s="44"/>
      <c r="E27" s="44"/>
      <c r="F27" s="44"/>
      <c r="G27" s="45"/>
    </row>
    <row r="28" spans="1:7" x14ac:dyDescent="0.25">
      <c r="A28" s="42"/>
      <c r="B28" s="43" t="s">
        <v>4</v>
      </c>
      <c r="C28" s="45"/>
      <c r="D28" s="43" t="s">
        <v>5</v>
      </c>
      <c r="E28" s="45"/>
      <c r="F28" s="43" t="s">
        <v>6</v>
      </c>
      <c r="G28" s="45"/>
    </row>
    <row r="29" spans="1:7" x14ac:dyDescent="0.25">
      <c r="A29" s="7"/>
      <c r="B29" s="7" t="s">
        <v>7</v>
      </c>
      <c r="C29" s="7" t="s">
        <v>8</v>
      </c>
      <c r="D29" s="7" t="s">
        <v>7</v>
      </c>
      <c r="E29" s="7" t="s">
        <v>8</v>
      </c>
      <c r="F29" s="7" t="s">
        <v>9</v>
      </c>
      <c r="G29" s="7" t="s">
        <v>8</v>
      </c>
    </row>
    <row r="30" spans="1:7" x14ac:dyDescent="0.25">
      <c r="A30" s="8" t="s">
        <v>23</v>
      </c>
      <c r="B30" s="9">
        <f>C30/6.2525</f>
        <v>481.96801279488204</v>
      </c>
      <c r="C30" s="10">
        <f>[1]Внутренний!E197</f>
        <v>3013.5050000000001</v>
      </c>
      <c r="D30" s="9">
        <f>E30/6.2525</f>
        <v>453.61695321871252</v>
      </c>
      <c r="E30" s="10">
        <f>[1]Внутренний!F197</f>
        <v>2836.2400000000002</v>
      </c>
      <c r="F30" s="9">
        <f>G30/6.2525</f>
        <v>425.26589364254301</v>
      </c>
      <c r="G30" s="10">
        <f>[1]Внутренний!G197</f>
        <v>2658.9750000000004</v>
      </c>
    </row>
    <row r="31" spans="1:7" x14ac:dyDescent="0.25">
      <c r="A31" s="8" t="s">
        <v>24</v>
      </c>
      <c r="B31" s="9">
        <f>C31/6.2525</f>
        <v>722.95065973610554</v>
      </c>
      <c r="C31" s="10">
        <f>[1]Внутренний!E198</f>
        <v>4520.2489999999998</v>
      </c>
      <c r="D31" s="9">
        <f>E31/6.2525</f>
        <v>680.42415033986401</v>
      </c>
      <c r="E31" s="10">
        <f>[1]Внутренний!F198</f>
        <v>4254.3519999999999</v>
      </c>
      <c r="F31" s="9">
        <f>G31/6.2525</f>
        <v>637.89764094362249</v>
      </c>
      <c r="G31" s="10">
        <f>[1]Внутренний!G198</f>
        <v>3988.4549999999999</v>
      </c>
    </row>
    <row r="32" spans="1:7" s="25" customFormat="1" x14ac:dyDescent="0.25"/>
    <row r="33" spans="1:8" ht="20.25" x14ac:dyDescent="0.25">
      <c r="A33" s="38" t="s">
        <v>25</v>
      </c>
      <c r="B33" s="39"/>
      <c r="C33" s="39"/>
      <c r="D33" s="39"/>
      <c r="E33" s="39"/>
      <c r="F33" s="39"/>
      <c r="G33" s="40"/>
    </row>
    <row r="34" spans="1:8" s="26" customFormat="1" x14ac:dyDescent="0.25">
      <c r="A34" s="46" t="s">
        <v>2</v>
      </c>
      <c r="B34" s="46" t="s">
        <v>3</v>
      </c>
      <c r="C34" s="46"/>
      <c r="D34" s="46"/>
      <c r="E34" s="46"/>
      <c r="F34" s="46"/>
      <c r="G34" s="46"/>
    </row>
    <row r="35" spans="1:8" s="26" customFormat="1" x14ac:dyDescent="0.25">
      <c r="A35" s="46"/>
      <c r="B35" s="46" t="s">
        <v>4</v>
      </c>
      <c r="C35" s="46"/>
      <c r="D35" s="46" t="s">
        <v>5</v>
      </c>
      <c r="E35" s="46"/>
      <c r="F35" s="46" t="s">
        <v>6</v>
      </c>
      <c r="G35" s="46"/>
    </row>
    <row r="36" spans="1:8" s="26" customFormat="1" x14ac:dyDescent="0.25">
      <c r="A36" s="27"/>
      <c r="B36" s="7" t="s">
        <v>7</v>
      </c>
      <c r="C36" s="7" t="s">
        <v>8</v>
      </c>
      <c r="D36" s="7" t="s">
        <v>7</v>
      </c>
      <c r="E36" s="7" t="s">
        <v>8</v>
      </c>
      <c r="F36" s="7" t="s">
        <v>9</v>
      </c>
      <c r="G36" s="7" t="s">
        <v>8</v>
      </c>
    </row>
    <row r="37" spans="1:8" x14ac:dyDescent="0.25">
      <c r="A37" s="28" t="s">
        <v>26</v>
      </c>
      <c r="B37" s="29">
        <f>C37/4.5</f>
        <v>596.32222222222219</v>
      </c>
      <c r="C37" s="14">
        <f>[1]Внутренний!E199</f>
        <v>2683.45</v>
      </c>
      <c r="D37" s="13">
        <f>E37/4.5</f>
        <v>561.24444444444453</v>
      </c>
      <c r="E37" s="14">
        <f>[1]Внутренний!F199</f>
        <v>2525.6000000000004</v>
      </c>
      <c r="F37" s="13">
        <f>G37/4.5</f>
        <v>526.16666666666663</v>
      </c>
      <c r="G37" s="14">
        <f>[1]Внутренний!G199</f>
        <v>2367.75</v>
      </c>
    </row>
    <row r="38" spans="1:8" x14ac:dyDescent="0.25">
      <c r="A38" s="28" t="s">
        <v>27</v>
      </c>
      <c r="B38" s="29">
        <f>C38/4.5</f>
        <v>717.49822222222213</v>
      </c>
      <c r="C38" s="14">
        <f>[1]Внутренний!E200</f>
        <v>3228.7419999999997</v>
      </c>
      <c r="D38" s="13">
        <f>E38/4.5</f>
        <v>675.29244444444453</v>
      </c>
      <c r="E38" s="14">
        <f>[1]Внутренний!F200</f>
        <v>3038.8160000000003</v>
      </c>
      <c r="F38" s="13">
        <f>G38/4.5</f>
        <v>633.08666666666659</v>
      </c>
      <c r="G38" s="14">
        <f>[1]Внутренний!G200</f>
        <v>2848.89</v>
      </c>
    </row>
    <row r="39" spans="1:8" x14ac:dyDescent="0.25">
      <c r="A39" s="28" t="s">
        <v>28</v>
      </c>
      <c r="B39" s="30"/>
      <c r="C39" s="31">
        <f>'[1]Куски ПС Призма'!D19</f>
        <v>169.75802056927998</v>
      </c>
      <c r="D39" s="32"/>
      <c r="E39" s="31">
        <f>'[1]Куски ПС Призма'!E19</f>
        <v>163.22886593199996</v>
      </c>
      <c r="F39" s="32"/>
      <c r="G39" s="31">
        <f>'[1]Куски ПС Призма'!F19</f>
        <v>156.69971129471998</v>
      </c>
    </row>
    <row r="40" spans="1:8" x14ac:dyDescent="0.25">
      <c r="A40" s="28" t="s">
        <v>29</v>
      </c>
      <c r="B40" s="30"/>
      <c r="C40" s="31">
        <f>'[1]Куски ПС Призма'!D20</f>
        <v>168.60906941598716</v>
      </c>
      <c r="D40" s="32"/>
      <c r="E40" s="31">
        <f>'[1]Куски ПС Призма'!E20</f>
        <v>162.12410520767995</v>
      </c>
      <c r="F40" s="32"/>
      <c r="G40" s="31">
        <f>'[1]Куски ПС Призма'!F20</f>
        <v>155.63914099937276</v>
      </c>
    </row>
    <row r="41" spans="1:8" x14ac:dyDescent="0.25">
      <c r="A41" s="25"/>
      <c r="B41" s="25"/>
      <c r="C41" s="25"/>
      <c r="D41" s="25"/>
      <c r="E41" s="25"/>
      <c r="F41" s="25"/>
      <c r="G41" s="25"/>
      <c r="H41" s="25"/>
    </row>
  </sheetData>
  <mergeCells count="20">
    <mergeCell ref="A33:G33"/>
    <mergeCell ref="A34:A35"/>
    <mergeCell ref="B34:G34"/>
    <mergeCell ref="B35:C35"/>
    <mergeCell ref="D35:E35"/>
    <mergeCell ref="F35:G35"/>
    <mergeCell ref="A26:G26"/>
    <mergeCell ref="A27:A28"/>
    <mergeCell ref="B27:G27"/>
    <mergeCell ref="B28:C28"/>
    <mergeCell ref="D28:E28"/>
    <mergeCell ref="F28:G28"/>
    <mergeCell ref="A1:G1"/>
    <mergeCell ref="A2:G4"/>
    <mergeCell ref="A6:G6"/>
    <mergeCell ref="A7:A8"/>
    <mergeCell ref="B7:G7"/>
    <mergeCell ref="B8:C8"/>
    <mergeCell ref="D8:E8"/>
    <mergeCell ref="F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Glaza Luni</cp:lastModifiedBy>
  <dcterms:created xsi:type="dcterms:W3CDTF">2015-08-19T03:54:05Z</dcterms:created>
  <dcterms:modified xsi:type="dcterms:W3CDTF">2015-08-19T10:26:04Z</dcterms:modified>
</cp:coreProperties>
</file>